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hmatova\Desktop\Мои документы\Электронные аукционы 2020 год\Аукцион городская среда общественная территория\Контракт\"/>
    </mc:Choice>
  </mc:AlternateContent>
  <bookViews>
    <workbookView xWindow="0" yWindow="0" windowWidth="19320" windowHeight="12348"/>
  </bookViews>
  <sheets>
    <sheet name="Сводный сметный расчет" sheetId="2" r:id="rId1"/>
  </sheets>
  <definedNames>
    <definedName name="_xlnm.Print_Titles" localSheetId="0">'Сводный сметный расчет'!$29:$29</definedName>
  </definedNames>
  <calcPr calcId="162913"/>
</workbook>
</file>

<file path=xl/calcChain.xml><?xml version="1.0" encoding="utf-8"?>
<calcChain xmlns="http://schemas.openxmlformats.org/spreadsheetml/2006/main">
  <c r="D37" i="2" l="1"/>
  <c r="D39" i="2" s="1"/>
  <c r="H31" i="2"/>
  <c r="D32" i="2"/>
  <c r="H37" i="2" l="1"/>
  <c r="H32" i="2"/>
  <c r="G39" i="2" l="1"/>
  <c r="H39" i="2" s="1"/>
  <c r="D42" i="2"/>
  <c r="D43" i="2" s="1"/>
  <c r="G40" i="2" l="1"/>
  <c r="G42" i="2" s="1"/>
  <c r="G43" i="2" s="1"/>
  <c r="H43" i="2" s="1"/>
  <c r="H42" i="2" l="1"/>
</calcChain>
</file>

<file path=xl/sharedStrings.xml><?xml version="1.0" encoding="utf-8"?>
<sst xmlns="http://schemas.openxmlformats.org/spreadsheetml/2006/main" count="51" uniqueCount="51">
  <si>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</si>
  <si>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</si>
  <si>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</si>
  <si>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</si>
  <si>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</si>
  <si>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</si>
  <si>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</si>
  <si>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</si>
  <si>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</si>
  <si>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</si>
  <si>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</si>
  <si>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</si>
  <si>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</si>
  <si>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</si>
  <si>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Итого по Главе 2. "Основные объекты"</t>
  </si>
  <si>
    <t>Глава 9. Публичный технологический и ценовой аудит, проектные и изыскательские работы</t>
  </si>
  <si>
    <t>смета №1</t>
  </si>
  <si>
    <t>Итого по Главе 9. "Публичный технологический и ценовой аудит, проектные и изыскательские работы"</t>
  </si>
  <si>
    <t>Итого по Главам 1-9</t>
  </si>
  <si>
    <t>Непредвиденные затраты</t>
  </si>
  <si>
    <t>Налоги и обязательные платежи</t>
  </si>
  <si>
    <t>МДС 81-35.2004 п.4.100</t>
  </si>
  <si>
    <t>НДС - 20%</t>
  </si>
  <si>
    <t>Итого по сводному расчету</t>
  </si>
  <si>
    <t>В том числе возвратных сумм  00 тыс. руб.</t>
  </si>
  <si>
    <t>СВОДНЫЙ СМЕТНЫЙ РАСЧЕТ СТОИМОСТИ БЛАГОУСТРОЙСТВА.</t>
  </si>
  <si>
    <t>Проверка достоверности определения сметной стоимости</t>
  </si>
  <si>
    <t>Итого с непредвиденными затратами</t>
  </si>
  <si>
    <t>Благоустройство придомовой  территории.</t>
  </si>
  <si>
    <t>ЛС 02-01</t>
  </si>
  <si>
    <t>Непредвиденные затраты 0,6%</t>
  </si>
  <si>
    <t xml:space="preserve">Контракт от </t>
  </si>
  <si>
    <t xml:space="preserve">Письмо админ. МО </t>
  </si>
  <si>
    <t>Составлена в ценах по состоянию на 4 кв 2019 г</t>
  </si>
  <si>
    <t>Благоустройство общественной территории по адресу:  р.п. Новая Игирма, 1 квартал между домами 3; 14; 13; 12; 11.</t>
  </si>
  <si>
    <t>УТВЕРЖДАЮ:</t>
  </si>
  <si>
    <t>"______ " _______________2020 г.</t>
  </si>
  <si>
    <t xml:space="preserve">                         СОГЛАСОВАНО:</t>
  </si>
  <si>
    <t xml:space="preserve">                                     " _____ " ________________ 2020 г.</t>
  </si>
  <si>
    <t>_________________Н.И. Сотников</t>
  </si>
  <si>
    <t xml:space="preserve">Глава Новоигирминского </t>
  </si>
  <si>
    <t>городского поселения</t>
  </si>
  <si>
    <r>
      <t xml:space="preserve">Проектные работы </t>
    </r>
    <r>
      <rPr>
        <sz val="11"/>
        <color theme="0"/>
        <rFont val="Times New Roman"/>
        <family val="1"/>
        <charset val="204"/>
      </rPr>
      <t xml:space="preserve"> по договору 816-2018 от 06.03.2018</t>
    </r>
  </si>
  <si>
    <t>Проверил ________________ Л.А. Пянзина  ведущий специалист отдела МХ администрации Новоигирминского городского поселения</t>
  </si>
  <si>
    <t>"Утвержден" «19» августа 2019 г.</t>
  </si>
  <si>
    <t xml:space="preserve">Администрация Новоигирминского городского поселения Нижнеилимского района Иркутской области
</t>
  </si>
  <si>
    <t>Приложение 3 к Контракту</t>
  </si>
  <si>
    <t>Сводный сметный расчет в сумме  5408,6168 тыс. руб.</t>
  </si>
  <si>
    <t xml:space="preserve">                         ИП Некрасова Н.В.</t>
  </si>
  <si>
    <t xml:space="preserve">                  ___________Н.В. Некрасова</t>
  </si>
  <si>
    <t>№ 0134300016320000003/01 от "22"апреля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</si>
</sst>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;[Red]0.000"/>
    <numFmt numFmtId="165" formatCode="0.0000;[Red]0.0000"/>
  </numFmts>
  <fonts count="10" x14ac:knownFonts="1">
    <font>
      <sz val="10"/>
      <name val="Arial Cyr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49" fontId="5" fillId="0" borderId="0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/>
    </xf>
    <xf numFmtId="0" fontId="6" fillId="0" borderId="2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right" vertical="top" wrapText="1"/>
    </xf>
    <xf numFmtId="2" fontId="6" fillId="2" borderId="2" xfId="0" applyNumberFormat="1" applyFont="1" applyFill="1" applyBorder="1" applyAlignment="1">
      <alignment horizontal="right" vertical="top" wrapText="1"/>
    </xf>
    <xf numFmtId="165" fontId="6" fillId="0" borderId="2" xfId="0" applyNumberFormat="1" applyFont="1" applyBorder="1" applyAlignment="1">
      <alignment horizontal="righ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164" fontId="6" fillId="0" borderId="2" xfId="0" applyNumberFormat="1" applyFont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51"/>
  <sheetViews>
    <sheetView showGridLines="0" tabSelected="1" topLeftCell="A37" workbookViewId="0">
      <selection activeCell="F5" sqref="F5:F6"/>
    </sheetView>
  </sheetViews>
  <sheetFormatPr defaultColWidth="9.109375" defaultRowHeight="13.2" x14ac:dyDescent="0.25"/>
  <cols>
    <col min="1" max="1" width="5" style="1" customWidth="1"/>
    <col min="2" max="2" width="19.33203125" style="2" customWidth="1"/>
    <col min="3" max="3" width="51.33203125" style="2" customWidth="1"/>
    <col min="4" max="4" width="13.109375" style="5" customWidth="1"/>
    <col min="5" max="5" width="13" style="5" customWidth="1"/>
    <col min="6" max="6" width="13.44140625" style="5" customWidth="1"/>
    <col min="7" max="7" width="12.5546875" style="5" customWidth="1"/>
    <col min="8" max="8" width="13.88671875" style="5" customWidth="1"/>
    <col min="9" max="16384" width="9.109375" style="4"/>
  </cols>
  <sheetData>
    <row r="1" spans="1:8" ht="15.6" x14ac:dyDescent="0.3">
      <c r="A1" s="11" t="s">
        <v>37</v>
      </c>
      <c r="B1" s="12"/>
      <c r="C1" s="12"/>
      <c r="D1" s="13"/>
      <c r="E1" s="13"/>
      <c r="F1" s="13"/>
      <c r="G1" s="14" t="s">
        <v>35</v>
      </c>
      <c r="H1" s="14"/>
    </row>
    <row r="2" spans="1:8" ht="15.6" x14ac:dyDescent="0.3">
      <c r="A2" s="11" t="s">
        <v>48</v>
      </c>
      <c r="B2" s="12"/>
      <c r="C2" s="9"/>
      <c r="D2" s="38" t="s">
        <v>46</v>
      </c>
      <c r="E2" s="38"/>
      <c r="F2" s="13"/>
      <c r="G2" s="14" t="s">
        <v>40</v>
      </c>
      <c r="H2" s="14"/>
    </row>
    <row r="3" spans="1:8" ht="15.6" x14ac:dyDescent="0.3">
      <c r="A3" s="11"/>
      <c r="B3" s="12"/>
      <c r="C3" s="9"/>
      <c r="D3" s="38" t="s">
        <v>50</v>
      </c>
      <c r="E3" s="38"/>
      <c r="F3" s="13"/>
      <c r="G3" s="14" t="s">
        <v>41</v>
      </c>
      <c r="H3" s="14"/>
    </row>
    <row r="4" spans="1:8" ht="15.6" x14ac:dyDescent="0.3">
      <c r="A4" s="11" t="s">
        <v>49</v>
      </c>
      <c r="B4" s="12"/>
      <c r="C4" s="12"/>
      <c r="D4" s="13"/>
      <c r="E4" s="13"/>
      <c r="F4" s="13"/>
      <c r="G4" s="14" t="s">
        <v>39</v>
      </c>
      <c r="H4" s="14"/>
    </row>
    <row r="5" spans="1:8" ht="15.6" x14ac:dyDescent="0.3">
      <c r="A5" s="11" t="s">
        <v>38</v>
      </c>
      <c r="B5" s="12"/>
      <c r="C5" s="12"/>
      <c r="D5" s="13"/>
      <c r="E5" s="13"/>
      <c r="F5" s="13"/>
      <c r="G5" s="14" t="s">
        <v>36</v>
      </c>
      <c r="H5" s="14"/>
    </row>
    <row r="6" spans="1:8" ht="15.6" x14ac:dyDescent="0.3">
      <c r="A6" s="11"/>
      <c r="B6" s="12"/>
      <c r="C6" s="12"/>
      <c r="D6" s="13"/>
      <c r="E6" s="13"/>
      <c r="F6" s="13"/>
      <c r="G6" s="14"/>
      <c r="H6" s="14"/>
    </row>
    <row r="7" spans="1:8" ht="15.6" x14ac:dyDescent="0.3">
      <c r="A7" s="11"/>
      <c r="B7" s="12"/>
      <c r="C7" s="12"/>
      <c r="D7" s="13"/>
      <c r="E7" s="13"/>
      <c r="F7" s="13"/>
      <c r="G7" s="13"/>
      <c r="H7" s="15"/>
    </row>
    <row r="8" spans="1:8" ht="30.6" customHeight="1" x14ac:dyDescent="0.25">
      <c r="A8" s="11"/>
      <c r="B8" s="12" t="s">
        <v>5</v>
      </c>
      <c r="C8" s="39" t="s">
        <v>45</v>
      </c>
      <c r="D8" s="39"/>
      <c r="E8" s="39"/>
      <c r="F8" s="16"/>
      <c r="G8" s="16"/>
      <c r="H8" s="13"/>
    </row>
    <row r="9" spans="1:8" ht="15.6" x14ac:dyDescent="0.25">
      <c r="A9" s="11"/>
      <c r="B9" s="12"/>
      <c r="C9" s="12"/>
      <c r="D9" s="17" t="s">
        <v>6</v>
      </c>
      <c r="E9" s="18"/>
      <c r="F9" s="13"/>
      <c r="G9" s="13"/>
      <c r="H9" s="13"/>
    </row>
    <row r="10" spans="1:8" ht="15.6" x14ac:dyDescent="0.25">
      <c r="A10" s="11"/>
      <c r="B10" s="12" t="s">
        <v>44</v>
      </c>
      <c r="C10" s="19"/>
      <c r="D10" s="13"/>
      <c r="E10" s="17"/>
      <c r="F10" s="13"/>
      <c r="G10" s="13"/>
      <c r="H10" s="13"/>
    </row>
    <row r="11" spans="1:8" ht="15.6" x14ac:dyDescent="0.25">
      <c r="A11" s="11"/>
      <c r="B11" s="12"/>
      <c r="C11" s="12"/>
      <c r="D11" s="13"/>
      <c r="E11" s="17"/>
      <c r="F11" s="13"/>
      <c r="G11" s="13"/>
      <c r="H11" s="13"/>
    </row>
    <row r="12" spans="1:8" ht="15.6" x14ac:dyDescent="0.25">
      <c r="A12" s="11"/>
      <c r="B12" s="12" t="s">
        <v>47</v>
      </c>
      <c r="C12" s="12"/>
      <c r="D12" s="13"/>
      <c r="E12" s="17"/>
      <c r="F12" s="13"/>
      <c r="G12" s="13"/>
      <c r="H12" s="13"/>
    </row>
    <row r="13" spans="1:8" ht="15.6" x14ac:dyDescent="0.25">
      <c r="A13" s="11"/>
      <c r="B13" s="12" t="s">
        <v>24</v>
      </c>
      <c r="C13" s="12"/>
      <c r="D13" s="13"/>
      <c r="E13" s="13"/>
      <c r="F13" s="13"/>
      <c r="G13" s="13"/>
      <c r="H13" s="13"/>
    </row>
    <row r="14" spans="1:8" ht="15.6" x14ac:dyDescent="0.25">
      <c r="A14" s="11"/>
      <c r="B14" s="12"/>
      <c r="C14" s="20"/>
      <c r="D14" s="16"/>
      <c r="E14" s="21"/>
      <c r="F14" s="16"/>
      <c r="G14" s="16"/>
      <c r="H14" s="13"/>
    </row>
    <row r="15" spans="1:8" ht="15.6" x14ac:dyDescent="0.25">
      <c r="A15" s="11"/>
      <c r="B15" s="12"/>
      <c r="C15" s="12"/>
      <c r="D15" s="17" t="s">
        <v>7</v>
      </c>
      <c r="E15" s="18"/>
      <c r="F15" s="13"/>
      <c r="G15" s="13"/>
      <c r="H15" s="13"/>
    </row>
    <row r="16" spans="1:8" ht="15.6" x14ac:dyDescent="0.25">
      <c r="A16" s="11"/>
      <c r="B16" s="12"/>
      <c r="C16" s="12"/>
      <c r="D16" s="13"/>
      <c r="E16" s="17"/>
      <c r="F16" s="13"/>
      <c r="G16" s="13"/>
      <c r="H16" s="13"/>
    </row>
    <row r="17" spans="1:8" ht="15.6" x14ac:dyDescent="0.25">
      <c r="A17" s="11"/>
      <c r="B17" s="12"/>
      <c r="C17" s="12"/>
      <c r="D17" s="18"/>
      <c r="E17" s="18"/>
      <c r="F17" s="18"/>
      <c r="G17" s="13"/>
      <c r="H17" s="13"/>
    </row>
    <row r="18" spans="1:8" ht="15.6" x14ac:dyDescent="0.25">
      <c r="A18" s="11"/>
      <c r="B18" s="12"/>
      <c r="C18" s="12"/>
      <c r="D18" s="22" t="s">
        <v>25</v>
      </c>
      <c r="E18" s="18"/>
      <c r="F18" s="13"/>
      <c r="G18" s="13"/>
      <c r="H18" s="13"/>
    </row>
    <row r="19" spans="1:8" ht="15.6" x14ac:dyDescent="0.25">
      <c r="A19" s="11"/>
      <c r="B19" s="12"/>
      <c r="C19" s="12"/>
      <c r="D19" s="23"/>
      <c r="E19" s="18"/>
      <c r="F19" s="13"/>
      <c r="G19" s="13"/>
      <c r="H19" s="13"/>
    </row>
    <row r="20" spans="1:8" ht="36.6" customHeight="1" x14ac:dyDescent="0.25">
      <c r="A20" s="11"/>
      <c r="B20" s="12"/>
      <c r="C20" s="50" t="s">
        <v>34</v>
      </c>
      <c r="D20" s="50"/>
      <c r="E20" s="50"/>
      <c r="F20" s="50"/>
      <c r="G20" s="50"/>
      <c r="H20" s="13"/>
    </row>
    <row r="21" spans="1:8" ht="15.6" x14ac:dyDescent="0.25">
      <c r="A21" s="11"/>
      <c r="B21" s="12"/>
      <c r="C21" s="12"/>
      <c r="D21" s="17" t="s">
        <v>0</v>
      </c>
      <c r="E21" s="18"/>
      <c r="F21" s="13"/>
      <c r="G21" s="13"/>
      <c r="H21" s="13"/>
    </row>
    <row r="22" spans="1:8" ht="15.6" x14ac:dyDescent="0.25">
      <c r="A22" s="11"/>
      <c r="B22" s="12"/>
      <c r="C22" s="12"/>
      <c r="D22" s="18"/>
      <c r="E22" s="18"/>
      <c r="F22" s="18"/>
      <c r="G22" s="18"/>
      <c r="H22" s="13"/>
    </row>
    <row r="23" spans="1:8" ht="15.6" x14ac:dyDescent="0.25">
      <c r="A23" s="11"/>
      <c r="B23" s="12" t="s">
        <v>33</v>
      </c>
      <c r="C23" s="12"/>
      <c r="D23" s="23"/>
      <c r="E23" s="13"/>
      <c r="F23" s="13"/>
      <c r="G23" s="13"/>
      <c r="H23" s="13"/>
    </row>
    <row r="24" spans="1:8" x14ac:dyDescent="0.25">
      <c r="D24" s="3"/>
      <c r="E24" s="3"/>
      <c r="F24" s="3"/>
      <c r="G24" s="3"/>
      <c r="H24" s="3"/>
    </row>
    <row r="25" spans="1:8" ht="12.75" customHeight="1" x14ac:dyDescent="0.25">
      <c r="A25" s="51" t="s">
        <v>1</v>
      </c>
      <c r="B25" s="52" t="s">
        <v>8</v>
      </c>
      <c r="C25" s="52" t="s">
        <v>9</v>
      </c>
      <c r="D25" s="43" t="s">
        <v>11</v>
      </c>
      <c r="E25" s="43"/>
      <c r="F25" s="43"/>
      <c r="G25" s="43"/>
      <c r="H25" s="51" t="s">
        <v>12</v>
      </c>
    </row>
    <row r="26" spans="1:8" x14ac:dyDescent="0.25">
      <c r="A26" s="51"/>
      <c r="B26" s="52"/>
      <c r="C26" s="52"/>
      <c r="D26" s="51" t="s">
        <v>10</v>
      </c>
      <c r="E26" s="51" t="s">
        <v>2</v>
      </c>
      <c r="F26" s="51" t="s">
        <v>3</v>
      </c>
      <c r="G26" s="51" t="s">
        <v>4</v>
      </c>
      <c r="H26" s="51"/>
    </row>
    <row r="27" spans="1:8" x14ac:dyDescent="0.25">
      <c r="A27" s="51"/>
      <c r="B27" s="52"/>
      <c r="C27" s="52"/>
      <c r="D27" s="51"/>
      <c r="E27" s="51"/>
      <c r="F27" s="51"/>
      <c r="G27" s="51"/>
      <c r="H27" s="51"/>
    </row>
    <row r="28" spans="1:8" x14ac:dyDescent="0.25">
      <c r="A28" s="51"/>
      <c r="B28" s="52"/>
      <c r="C28" s="52"/>
      <c r="D28" s="51"/>
      <c r="E28" s="51"/>
      <c r="F28" s="51"/>
      <c r="G28" s="51"/>
      <c r="H28" s="51"/>
    </row>
    <row r="29" spans="1:8" ht="13.8" x14ac:dyDescent="0.25">
      <c r="A29" s="24">
        <v>1</v>
      </c>
      <c r="B29" s="25">
        <v>2</v>
      </c>
      <c r="C29" s="25">
        <v>3</v>
      </c>
      <c r="D29" s="24">
        <v>4</v>
      </c>
      <c r="E29" s="24">
        <v>5</v>
      </c>
      <c r="F29" s="24">
        <v>6</v>
      </c>
      <c r="G29" s="24">
        <v>7</v>
      </c>
      <c r="H29" s="24">
        <v>8</v>
      </c>
    </row>
    <row r="30" spans="1:8" ht="13.8" x14ac:dyDescent="0.25">
      <c r="A30" s="44" t="s">
        <v>13</v>
      </c>
      <c r="B30" s="45"/>
      <c r="C30" s="45"/>
      <c r="D30" s="46"/>
      <c r="E30" s="46"/>
      <c r="F30" s="46"/>
      <c r="G30" s="46"/>
      <c r="H30" s="46"/>
    </row>
    <row r="31" spans="1:8" ht="13.8" x14ac:dyDescent="0.25">
      <c r="A31" s="26">
        <v>1</v>
      </c>
      <c r="B31" s="27" t="s">
        <v>29</v>
      </c>
      <c r="C31" s="27" t="s">
        <v>28</v>
      </c>
      <c r="D31" s="28">
        <v>4480.299</v>
      </c>
      <c r="E31" s="29"/>
      <c r="F31" s="29"/>
      <c r="G31" s="29"/>
      <c r="H31" s="28">
        <f>D31</f>
        <v>4480.299</v>
      </c>
    </row>
    <row r="32" spans="1:8" ht="13.8" x14ac:dyDescent="0.25">
      <c r="A32" s="30"/>
      <c r="B32" s="47" t="s">
        <v>14</v>
      </c>
      <c r="C32" s="48"/>
      <c r="D32" s="29">
        <f>D31</f>
        <v>4480.299</v>
      </c>
      <c r="E32" s="29"/>
      <c r="F32" s="29"/>
      <c r="G32" s="29"/>
      <c r="H32" s="29">
        <f>SUM(D32:G32)</f>
        <v>4480.299</v>
      </c>
    </row>
    <row r="33" spans="1:8" ht="13.8" x14ac:dyDescent="0.25">
      <c r="A33" s="44" t="s">
        <v>15</v>
      </c>
      <c r="B33" s="45"/>
      <c r="C33" s="45"/>
      <c r="D33" s="46"/>
      <c r="E33" s="46"/>
      <c r="F33" s="46"/>
      <c r="G33" s="46"/>
      <c r="H33" s="46"/>
    </row>
    <row r="34" spans="1:8" ht="13.8" x14ac:dyDescent="0.25">
      <c r="A34" s="26">
        <v>2</v>
      </c>
      <c r="B34" s="27" t="s">
        <v>16</v>
      </c>
      <c r="C34" s="27" t="s">
        <v>42</v>
      </c>
      <c r="D34" s="29"/>
      <c r="E34" s="29"/>
      <c r="F34" s="29"/>
      <c r="G34" s="31"/>
      <c r="H34" s="31"/>
    </row>
    <row r="35" spans="1:8" ht="27.6" x14ac:dyDescent="0.25">
      <c r="A35" s="26">
        <v>3</v>
      </c>
      <c r="B35" s="27" t="s">
        <v>31</v>
      </c>
      <c r="C35" s="27" t="s">
        <v>26</v>
      </c>
      <c r="D35" s="29"/>
      <c r="E35" s="29"/>
      <c r="F35" s="29"/>
      <c r="G35" s="32"/>
      <c r="H35" s="32">
        <v>0</v>
      </c>
    </row>
    <row r="36" spans="1:8" ht="34.200000000000003" customHeight="1" x14ac:dyDescent="0.25">
      <c r="A36" s="30"/>
      <c r="B36" s="47" t="s">
        <v>17</v>
      </c>
      <c r="C36" s="45"/>
      <c r="D36" s="29"/>
      <c r="E36" s="29"/>
      <c r="F36" s="29"/>
      <c r="G36" s="31">
        <v>0</v>
      </c>
      <c r="H36" s="31">
        <v>0</v>
      </c>
    </row>
    <row r="37" spans="1:8" ht="13.8" x14ac:dyDescent="0.25">
      <c r="A37" s="30"/>
      <c r="B37" s="47" t="s">
        <v>18</v>
      </c>
      <c r="C37" s="48"/>
      <c r="D37" s="28">
        <f>D31</f>
        <v>4480.299</v>
      </c>
      <c r="E37" s="29"/>
      <c r="F37" s="29"/>
      <c r="G37" s="31"/>
      <c r="H37" s="33">
        <f>SUM(D37:G37)</f>
        <v>4480.299</v>
      </c>
    </row>
    <row r="38" spans="1:8" ht="13.8" x14ac:dyDescent="0.25">
      <c r="A38" s="44" t="s">
        <v>19</v>
      </c>
      <c r="B38" s="45"/>
      <c r="C38" s="45"/>
      <c r="D38" s="46"/>
      <c r="E38" s="46"/>
      <c r="F38" s="46"/>
      <c r="G38" s="46"/>
      <c r="H38" s="46"/>
    </row>
    <row r="39" spans="1:8" ht="13.8" x14ac:dyDescent="0.25">
      <c r="A39" s="26">
        <v>4</v>
      </c>
      <c r="B39" s="34" t="s">
        <v>32</v>
      </c>
      <c r="C39" s="27" t="s">
        <v>30</v>
      </c>
      <c r="D39" s="35">
        <f>D37*0.006</f>
        <v>26.881793999999999</v>
      </c>
      <c r="E39" s="29"/>
      <c r="F39" s="29"/>
      <c r="G39" s="36">
        <f>G37*0.02</f>
        <v>0</v>
      </c>
      <c r="H39" s="35">
        <f>SUM(D39:G39)</f>
        <v>26.881793999999999</v>
      </c>
    </row>
    <row r="40" spans="1:8" ht="13.8" x14ac:dyDescent="0.25">
      <c r="A40" s="30"/>
      <c r="B40" s="47" t="s">
        <v>27</v>
      </c>
      <c r="C40" s="48"/>
      <c r="D40" s="33">
        <v>4507.1801999999998</v>
      </c>
      <c r="E40" s="29"/>
      <c r="F40" s="29"/>
      <c r="G40" s="36">
        <f>SUM(G39,G37)</f>
        <v>0</v>
      </c>
      <c r="H40" s="33">
        <v>4507.1801999999998</v>
      </c>
    </row>
    <row r="41" spans="1:8" ht="13.8" x14ac:dyDescent="0.25">
      <c r="A41" s="44" t="s">
        <v>20</v>
      </c>
      <c r="B41" s="45"/>
      <c r="C41" s="45"/>
      <c r="D41" s="46"/>
      <c r="E41" s="46"/>
      <c r="F41" s="46"/>
      <c r="G41" s="46"/>
      <c r="H41" s="46"/>
    </row>
    <row r="42" spans="1:8" ht="27.6" x14ac:dyDescent="0.25">
      <c r="A42" s="26">
        <v>5</v>
      </c>
      <c r="B42" s="27" t="s">
        <v>21</v>
      </c>
      <c r="C42" s="27" t="s">
        <v>22</v>
      </c>
      <c r="D42" s="35">
        <f>D40*0.2</f>
        <v>901.43604000000005</v>
      </c>
      <c r="E42" s="29"/>
      <c r="F42" s="29"/>
      <c r="G42" s="36">
        <f>(G40-G34)*0.2</f>
        <v>0</v>
      </c>
      <c r="H42" s="35">
        <f>SUM(D42:G42)</f>
        <v>901.43604000000005</v>
      </c>
    </row>
    <row r="43" spans="1:8" ht="13.8" x14ac:dyDescent="0.25">
      <c r="A43" s="30"/>
      <c r="B43" s="47" t="s">
        <v>23</v>
      </c>
      <c r="C43" s="48"/>
      <c r="D43" s="33">
        <f>D37+D39+D42</f>
        <v>5408.6168340000004</v>
      </c>
      <c r="E43" s="29"/>
      <c r="F43" s="29"/>
      <c r="G43" s="36">
        <f>SUM(G42,G40)</f>
        <v>0</v>
      </c>
      <c r="H43" s="33">
        <f>SUM(D43:G43)</f>
        <v>5408.6168340000004</v>
      </c>
    </row>
    <row r="44" spans="1:8" ht="13.8" x14ac:dyDescent="0.25">
      <c r="A44" s="8"/>
      <c r="B44" s="9"/>
      <c r="C44" s="9"/>
      <c r="D44" s="10"/>
      <c r="E44" s="10"/>
      <c r="F44" s="10"/>
      <c r="G44" s="10"/>
      <c r="H44" s="10"/>
    </row>
    <row r="45" spans="1:8" ht="13.8" x14ac:dyDescent="0.25">
      <c r="A45" s="8"/>
      <c r="B45" s="9" t="s">
        <v>43</v>
      </c>
      <c r="C45" s="9"/>
      <c r="D45" s="10"/>
      <c r="E45" s="10"/>
      <c r="F45" s="10"/>
      <c r="G45" s="10"/>
      <c r="H45" s="10"/>
    </row>
    <row r="46" spans="1:8" ht="13.8" x14ac:dyDescent="0.25">
      <c r="A46" s="37"/>
      <c r="B46" s="37"/>
      <c r="C46" s="37"/>
      <c r="D46" s="37"/>
      <c r="E46" s="37"/>
      <c r="F46" s="37"/>
      <c r="G46" s="37"/>
      <c r="H46" s="37"/>
    </row>
    <row r="47" spans="1:8" x14ac:dyDescent="0.25">
      <c r="A47" s="40"/>
      <c r="B47" s="41"/>
      <c r="C47" s="40"/>
      <c r="D47" s="40"/>
      <c r="E47" s="40"/>
      <c r="F47" s="40"/>
      <c r="G47" s="40"/>
      <c r="H47" s="40"/>
    </row>
    <row r="48" spans="1:8" ht="50.4" customHeight="1" x14ac:dyDescent="0.25">
      <c r="A48" s="49"/>
      <c r="B48" s="49"/>
      <c r="C48" s="49"/>
      <c r="D48" s="7"/>
      <c r="E48" s="7"/>
      <c r="F48" s="7"/>
      <c r="G48" s="7"/>
      <c r="H48" s="7"/>
    </row>
    <row r="49" spans="1:8" x14ac:dyDescent="0.25">
      <c r="A49" s="42"/>
      <c r="B49" s="40"/>
      <c r="C49" s="40"/>
      <c r="D49" s="40"/>
      <c r="E49" s="40"/>
      <c r="F49" s="40"/>
      <c r="G49" s="40"/>
      <c r="H49" s="40"/>
    </row>
    <row r="50" spans="1:8" x14ac:dyDescent="0.25">
      <c r="A50" s="6"/>
      <c r="C50" s="6"/>
      <c r="D50" s="4"/>
      <c r="E50" s="6"/>
      <c r="F50" s="6"/>
      <c r="G50" s="6"/>
      <c r="H50" s="6"/>
    </row>
    <row r="51" spans="1:8" x14ac:dyDescent="0.25">
      <c r="A51" s="40"/>
      <c r="B51" s="40"/>
      <c r="C51" s="40"/>
      <c r="D51" s="40"/>
      <c r="E51" s="40"/>
      <c r="F51" s="40"/>
      <c r="G51" s="40"/>
      <c r="H51" s="40"/>
    </row>
  </sheetData>
  <mergeCells count="24">
    <mergeCell ref="A51:H51"/>
    <mergeCell ref="A48:C48"/>
    <mergeCell ref="C20:G20"/>
    <mergeCell ref="H25:H28"/>
    <mergeCell ref="D26:D28"/>
    <mergeCell ref="E26:E28"/>
    <mergeCell ref="F26:F28"/>
    <mergeCell ref="G26:G28"/>
    <mergeCell ref="A25:A28"/>
    <mergeCell ref="B25:B28"/>
    <mergeCell ref="C25:C28"/>
    <mergeCell ref="B43:C43"/>
    <mergeCell ref="C8:E8"/>
    <mergeCell ref="A47:H47"/>
    <mergeCell ref="A49:H49"/>
    <mergeCell ref="D25:G25"/>
    <mergeCell ref="A30:H30"/>
    <mergeCell ref="B32:C32"/>
    <mergeCell ref="B37:C37"/>
    <mergeCell ref="A33:H33"/>
    <mergeCell ref="B36:C36"/>
    <mergeCell ref="A38:H38"/>
    <mergeCell ref="B40:C40"/>
    <mergeCell ref="A41:H41"/>
  </mergeCells>
  <pageMargins left="0.42" right="0.25" top="0.5" bottom="0.52" header="0.3" footer="0.3"/>
  <pageSetup paperSize="9" scale="95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Светлана Ю. Бахматова</cp:lastModifiedBy>
  <cp:lastPrinted>2020-03-18T08:41:19Z</cp:lastPrinted>
  <dcterms:created xsi:type="dcterms:W3CDTF">2002-03-25T05:35:56Z</dcterms:created>
  <dcterms:modified xsi:type="dcterms:W3CDTF">2020-04-22T08:02:23Z</dcterms:modified>
</cp:coreProperties>
</file>